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e\Documents\TXISTU\SOKOA\ACTIONNAIRES-CAPITAL\Fichiers Excel\Simulateurs annuels\"/>
    </mc:Choice>
  </mc:AlternateContent>
  <xr:revisionPtr revIDLastSave="0" documentId="13_ncr:1_{BED80C24-AF15-4D33-825A-68DB53142BAC}" xr6:coauthVersionLast="47" xr6:coauthVersionMax="47" xr10:uidLastSave="{00000000-0000-0000-0000-000000000000}"/>
  <bookViews>
    <workbookView xWindow="-108" yWindow="-108" windowWidth="23256" windowHeight="12456" xr2:uid="{A7CE49DF-5CD0-42BD-BD5F-787B0C23092D}"/>
  </bookViews>
  <sheets>
    <sheet name="Feuil1" sheetId="1" r:id="rId1"/>
  </sheets>
  <definedNames>
    <definedName name="QF">Feuil1!$E$7</definedName>
    <definedName name="taux0">Feuil1!$F$12</definedName>
    <definedName name="taux1">Feuil1!$F$13</definedName>
    <definedName name="taux2">Feuil1!$F$14</definedName>
    <definedName name="taux3">Feuil1!$F$15</definedName>
    <definedName name="taux4">Feuil1!$F$16</definedName>
    <definedName name="tranche1">Feuil1!$E$12</definedName>
    <definedName name="tranche2">Feuil1!$E$13</definedName>
    <definedName name="tranche3">Feuil1!$E$14</definedName>
    <definedName name="tranche4">Feuil1!$E$15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9" i="1" s="1"/>
  <c r="H22" i="1" l="1"/>
  <c r="H21" i="1"/>
  <c r="G21" i="1"/>
  <c r="G23" i="1" s="1"/>
  <c r="G26" i="1"/>
  <c r="C14" i="1"/>
  <c r="C13" i="1"/>
  <c r="E16" i="1"/>
  <c r="C15" i="1"/>
  <c r="H25" i="1" l="1"/>
  <c r="H27" i="1" s="1"/>
  <c r="H23" i="1"/>
  <c r="G24" i="1"/>
  <c r="G25" i="1" s="1"/>
  <c r="G27" i="1" s="1"/>
  <c r="G28" i="1"/>
  <c r="G29" i="1" s="1"/>
  <c r="H30" i="1" l="1"/>
  <c r="H34" i="1" s="1"/>
  <c r="G30" i="1"/>
  <c r="G34" i="1" s="1"/>
</calcChain>
</file>

<file path=xl/sharedStrings.xml><?xml version="1.0" encoding="utf-8"?>
<sst xmlns="http://schemas.openxmlformats.org/spreadsheetml/2006/main" count="32" uniqueCount="28">
  <si>
    <t>Revenu net imposable</t>
  </si>
  <si>
    <t>Nombre de parts</t>
  </si>
  <si>
    <t>Pour information</t>
  </si>
  <si>
    <t>= taux marginal d'imposition</t>
  </si>
  <si>
    <t>= Quotient familial (QF)</t>
  </si>
  <si>
    <t>S'il est &gt; à</t>
  </si>
  <si>
    <t>et &lt; ou = à</t>
  </si>
  <si>
    <t>Si votre Quotien familial est &lt; ou = à</t>
  </si>
  <si>
    <t>Si votre Quotient familial est &gt; à</t>
  </si>
  <si>
    <t xml:space="preserve">Taux des prélèvements sociaux </t>
  </si>
  <si>
    <t>Abattement pour impôt</t>
  </si>
  <si>
    <t>Base imposable</t>
  </si>
  <si>
    <t>Montant de l'impôt sur le revenu</t>
  </si>
  <si>
    <t>Option pour le PFU</t>
  </si>
  <si>
    <t>Montant des prélèvements sociaux</t>
  </si>
  <si>
    <t>Revenu à déclarer</t>
  </si>
  <si>
    <t>Taux d'imposition</t>
  </si>
  <si>
    <t>Part de la CSG déductible du revenu imposable</t>
  </si>
  <si>
    <t>Option pour 
le barême</t>
  </si>
  <si>
    <t>Calculez votre taux marginal d'imposition</t>
  </si>
  <si>
    <t>Montant restant à payer</t>
  </si>
  <si>
    <t>Montant total (prélèvements + impôt)</t>
  </si>
  <si>
    <t>A déduire les prélèvements sociaux + l'éventuel prélèvement obligatoire retenus à la source</t>
  </si>
  <si>
    <t>Si votre taux marginal d'imposition est inférieur à 30%, il est plus intéressant d'opter pour le 
barême progressif plutôt pour le prélèvement forfaitaire unique (appelé PFU ou "flat-tax")</t>
  </si>
  <si>
    <t>Economie d'impôt correspondante à la CSG déductible</t>
  </si>
  <si>
    <r>
      <rPr>
        <b/>
        <sz val="10"/>
        <color rgb="FF00B050"/>
        <rFont val="Calibri"/>
        <family val="2"/>
        <scheme val="minor"/>
      </rPr>
      <t>Montant brut des dividendes à déclarer</t>
    </r>
    <r>
      <rPr>
        <sz val="10"/>
        <color rgb="FF00B050"/>
        <rFont val="Calibri"/>
        <family val="2"/>
        <scheme val="minor"/>
      </rPr>
      <t xml:space="preserve"> 
(Confère case 2DC de votre déclaration d'impôt pré-remplie.)</t>
    </r>
  </si>
  <si>
    <t xml:space="preserve"> Avertissement : ce simulateur constitue une estimation d’une partie de votre impôt, calculée à partir des informations que vous avez saisies et qui sont reproduites ci-dessus.
</t>
  </si>
  <si>
    <t xml:space="preserve"> Il ne saurait engager la société SOKOA sur le montant définitif de l’impôt à acquitter par 
 le demandeur. En cas de question ou de cas particulier, il convient de vous rapprocher de votre centre des impôts.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</si>
</sst>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\ &quot;€&quot;"/>
    <numFmt numFmtId="166" formatCode="#,##0\ &quot;€&quot;&quot; &quot;"/>
    <numFmt numFmtId="167" formatCode="0.0%"/>
    <numFmt numFmtId="168" formatCode="&quot;, votre taux marginal d'imposition est égal à&quot;\ 0%"/>
  </numFmts>
  <fonts count="22" x14ac:knownFonts="1">
    <font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99"/>
      <name val="Calibri"/>
      <family val="2"/>
      <scheme val="minor"/>
    </font>
    <font>
      <sz val="10"/>
      <color theme="8" tint="-0.499984740745262"/>
      <name val="Calibri"/>
      <family val="2"/>
    </font>
    <font>
      <b/>
      <sz val="11"/>
      <color rgb="FF00009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Calibri"/>
      <family val="2"/>
    </font>
    <font>
      <sz val="10"/>
      <color rgb="FF002060"/>
      <name val="Calibri"/>
      <family val="2"/>
    </font>
    <font>
      <i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9FCFD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3" borderId="14" xfId="0" applyFont="1" applyFill="1" applyBorder="1" applyAlignment="1" applyProtection="1">
      <alignment horizontal="right" vertical="center" wrapText="1" indent="1"/>
      <protection hidden="1"/>
    </xf>
    <xf numFmtId="165" fontId="2" fillId="3" borderId="15" xfId="0" applyNumberFormat="1" applyFont="1" applyFill="1" applyBorder="1" applyAlignment="1" applyProtection="1">
      <alignment horizontal="right" vertical="center" wrapText="1" indent="1"/>
      <protection hidden="1"/>
    </xf>
    <xf numFmtId="0" fontId="2" fillId="3" borderId="15" xfId="0" applyFont="1" applyFill="1" applyBorder="1" applyAlignment="1" applyProtection="1">
      <alignment horizontal="left" vertical="center" wrapText="1"/>
      <protection hidden="1"/>
    </xf>
    <xf numFmtId="166" fontId="2" fillId="3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2" fillId="3" borderId="18" xfId="0" applyNumberFormat="1" applyFont="1" applyFill="1" applyBorder="1" applyAlignment="1" applyProtection="1">
      <alignment horizontal="right" vertical="center" wrapText="1" indent="1"/>
      <protection hidden="1"/>
    </xf>
    <xf numFmtId="166" fontId="2" fillId="3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 applyProtection="1">
      <alignment vertical="center" wrapText="1"/>
      <protection hidden="1"/>
    </xf>
    <xf numFmtId="166" fontId="12" fillId="3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5" xfId="0" applyNumberFormat="1" applyFont="1" applyBorder="1" applyAlignment="1" applyProtection="1">
      <alignment horizontal="right" vertical="center" indent="1"/>
      <protection hidden="1"/>
    </xf>
    <xf numFmtId="165" fontId="5" fillId="0" borderId="16" xfId="0" applyNumberFormat="1" applyFont="1" applyBorder="1" applyAlignment="1" applyProtection="1">
      <alignment horizontal="right" vertical="center" indent="1"/>
      <protection hidden="1"/>
    </xf>
    <xf numFmtId="167" fontId="7" fillId="0" borderId="25" xfId="0" applyNumberFormat="1" applyFont="1" applyBorder="1" applyAlignment="1" applyProtection="1">
      <alignment horizontal="center" vertical="center"/>
      <protection hidden="1"/>
    </xf>
    <xf numFmtId="167" fontId="7" fillId="0" borderId="16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5" fillId="4" borderId="26" xfId="0" applyFont="1" applyFill="1" applyBorder="1" applyAlignment="1" applyProtection="1">
      <alignment vertical="center"/>
      <protection hidden="1"/>
    </xf>
    <xf numFmtId="0" fontId="5" fillId="4" borderId="27" xfId="0" applyFont="1" applyFill="1" applyBorder="1" applyAlignment="1" applyProtection="1">
      <alignment vertical="center"/>
      <protection hidden="1"/>
    </xf>
    <xf numFmtId="0" fontId="5" fillId="4" borderId="28" xfId="0" applyFont="1" applyFill="1" applyBorder="1" applyAlignment="1" applyProtection="1">
      <alignment horizontal="center" vertical="center" wrapText="1"/>
      <protection hidden="1"/>
    </xf>
    <xf numFmtId="0" fontId="5" fillId="4" borderId="29" xfId="0" applyFont="1" applyFill="1" applyBorder="1" applyAlignment="1" applyProtection="1">
      <alignment horizontal="center" vertical="center" wrapText="1"/>
      <protection hidden="1"/>
    </xf>
    <xf numFmtId="167" fontId="7" fillId="0" borderId="25" xfId="0" applyNumberFormat="1" applyFont="1" applyBorder="1" applyAlignment="1" applyProtection="1">
      <alignment horizontal="right" vertical="center" indent="1"/>
      <protection hidden="1"/>
    </xf>
    <xf numFmtId="167" fontId="7" fillId="0" borderId="16" xfId="0" applyNumberFormat="1" applyFont="1" applyBorder="1" applyAlignment="1" applyProtection="1">
      <alignment horizontal="right" vertical="center" indent="1"/>
      <protection hidden="1"/>
    </xf>
    <xf numFmtId="165" fontId="5" fillId="0" borderId="4" xfId="0" applyNumberFormat="1" applyFont="1" applyBorder="1" applyAlignment="1" applyProtection="1">
      <alignment horizontal="right" vertical="center" indent="1"/>
      <protection locked="0"/>
    </xf>
    <xf numFmtId="165" fontId="5" fillId="0" borderId="2" xfId="0" applyNumberFormat="1" applyFont="1" applyBorder="1" applyAlignment="1" applyProtection="1">
      <alignment horizontal="right" vertical="center" indent="1"/>
      <protection locked="0"/>
    </xf>
    <xf numFmtId="165" fontId="14" fillId="5" borderId="4" xfId="0" applyNumberFormat="1" applyFont="1" applyFill="1" applyBorder="1" applyAlignment="1" applyProtection="1">
      <alignment horizontal="right" vertical="center" indent="1"/>
      <protection hidden="1"/>
    </xf>
    <xf numFmtId="165" fontId="14" fillId="5" borderId="2" xfId="0" applyNumberFormat="1" applyFont="1" applyFill="1" applyBorder="1" applyAlignment="1" applyProtection="1">
      <alignment horizontal="right" vertical="center" indent="1"/>
      <protection hidden="1"/>
    </xf>
    <xf numFmtId="165" fontId="10" fillId="5" borderId="30" xfId="0" applyNumberFormat="1" applyFont="1" applyFill="1" applyBorder="1" applyAlignment="1" applyProtection="1">
      <alignment horizontal="right" vertical="center" indent="1"/>
      <protection hidden="1"/>
    </xf>
    <xf numFmtId="165" fontId="10" fillId="5" borderId="19" xfId="0" applyNumberFormat="1" applyFont="1" applyFill="1" applyBorder="1" applyAlignment="1" applyProtection="1">
      <alignment horizontal="right" vertical="center" indent="1"/>
      <protection hidden="1"/>
    </xf>
    <xf numFmtId="165" fontId="5" fillId="5" borderId="25" xfId="0" applyNumberFormat="1" applyFont="1" applyFill="1" applyBorder="1" applyAlignment="1" applyProtection="1">
      <alignment horizontal="right" vertical="center" indent="1"/>
      <protection hidden="1"/>
    </xf>
    <xf numFmtId="165" fontId="5" fillId="5" borderId="16" xfId="0" applyNumberFormat="1" applyFont="1" applyFill="1" applyBorder="1" applyAlignment="1" applyProtection="1">
      <alignment horizontal="right" vertical="center" indent="1"/>
      <protection hidden="1"/>
    </xf>
    <xf numFmtId="165" fontId="3" fillId="5" borderId="34" xfId="0" applyNumberFormat="1" applyFont="1" applyFill="1" applyBorder="1" applyAlignment="1" applyProtection="1">
      <alignment horizontal="center" vertical="center"/>
      <protection locked="0"/>
    </xf>
    <xf numFmtId="164" fontId="8" fillId="5" borderId="35" xfId="0" applyNumberFormat="1" applyFont="1" applyFill="1" applyBorder="1" applyAlignment="1" applyProtection="1">
      <alignment horizontal="center" vertical="center"/>
      <protection locked="0"/>
    </xf>
    <xf numFmtId="165" fontId="3" fillId="5" borderId="36" xfId="0" applyNumberFormat="1" applyFont="1" applyFill="1" applyBorder="1" applyAlignment="1" applyProtection="1">
      <alignment horizontal="center" vertical="center"/>
      <protection hidden="1"/>
    </xf>
    <xf numFmtId="9" fontId="9" fillId="5" borderId="33" xfId="0" applyNumberFormat="1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left" vertical="center" wrapText="1" indent="1"/>
      <protection hidden="1"/>
    </xf>
    <xf numFmtId="0" fontId="2" fillId="3" borderId="18" xfId="0" applyFont="1" applyFill="1" applyBorder="1" applyAlignment="1" applyProtection="1">
      <alignment horizontal="left" vertical="center" wrapText="1" indent="1"/>
      <protection hidden="1"/>
    </xf>
    <xf numFmtId="0" fontId="13" fillId="2" borderId="5" xfId="0" applyFont="1" applyFill="1" applyBorder="1" applyAlignment="1" applyProtection="1">
      <alignment horizontal="left" vertical="center" wrapText="1" indent="1"/>
      <protection locked="0"/>
    </xf>
    <xf numFmtId="0" fontId="13" fillId="2" borderId="6" xfId="0" applyFont="1" applyFill="1" applyBorder="1" applyAlignment="1" applyProtection="1">
      <alignment horizontal="left" vertical="center" wrapText="1" indent="1"/>
      <protection locked="0"/>
    </xf>
    <xf numFmtId="0" fontId="13" fillId="2" borderId="7" xfId="0" applyFont="1" applyFill="1" applyBorder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2" fillId="3" borderId="20" xfId="0" applyFont="1" applyFill="1" applyBorder="1" applyAlignment="1" applyProtection="1">
      <alignment horizontal="left" vertical="center" wrapText="1" indent="1"/>
      <protection hidden="1"/>
    </xf>
    <xf numFmtId="0" fontId="2" fillId="3" borderId="21" xfId="0" applyFont="1" applyFill="1" applyBorder="1" applyAlignment="1" applyProtection="1">
      <alignment horizontal="left" vertical="center" wrapText="1" indent="1"/>
      <protection hidden="1"/>
    </xf>
    <xf numFmtId="3" fontId="16" fillId="5" borderId="8" xfId="0" applyNumberFormat="1" applyFont="1" applyFill="1" applyBorder="1" applyAlignment="1" applyProtection="1">
      <alignment horizontal="left" vertical="center" indent="1"/>
      <protection hidden="1"/>
    </xf>
    <xf numFmtId="0" fontId="17" fillId="5" borderId="9" xfId="0" applyFont="1" applyFill="1" applyBorder="1" applyAlignment="1" applyProtection="1">
      <alignment horizontal="left" indent="1"/>
      <protection hidden="1"/>
    </xf>
    <xf numFmtId="3" fontId="18" fillId="5" borderId="10" xfId="0" applyNumberFormat="1" applyFont="1" applyFill="1" applyBorder="1" applyAlignment="1" applyProtection="1">
      <alignment horizontal="left" vertical="center" indent="1"/>
      <protection hidden="1"/>
    </xf>
    <xf numFmtId="0" fontId="17" fillId="5" borderId="1" xfId="0" applyFont="1" applyFill="1" applyBorder="1" applyAlignment="1" applyProtection="1">
      <alignment horizontal="left" indent="1"/>
      <protection hidden="1"/>
    </xf>
    <xf numFmtId="3" fontId="2" fillId="5" borderId="11" xfId="0" quotePrefix="1" applyNumberFormat="1" applyFont="1" applyFill="1" applyBorder="1" applyAlignment="1" applyProtection="1">
      <alignment horizontal="left" vertical="center" indent="1"/>
      <protection hidden="1"/>
    </xf>
    <xf numFmtId="0" fontId="0" fillId="5" borderId="12" xfId="0" applyFill="1" applyBorder="1" applyAlignment="1" applyProtection="1">
      <alignment horizontal="left" indent="1"/>
      <protection hidden="1"/>
    </xf>
    <xf numFmtId="3" fontId="1" fillId="5" borderId="5" xfId="0" quotePrefix="1" applyNumberFormat="1" applyFont="1" applyFill="1" applyBorder="1" applyAlignment="1" applyProtection="1">
      <alignment horizontal="left" vertical="center" indent="1"/>
      <protection hidden="1"/>
    </xf>
    <xf numFmtId="0" fontId="4" fillId="5" borderId="6" xfId="0" applyFont="1" applyFill="1" applyBorder="1" applyAlignment="1" applyProtection="1">
      <alignment horizontal="left" indent="1"/>
      <protection hidden="1"/>
    </xf>
    <xf numFmtId="168" fontId="2" fillId="3" borderId="21" xfId="0" applyNumberFormat="1" applyFont="1" applyFill="1" applyBorder="1" applyAlignment="1" applyProtection="1">
      <alignment horizontal="left" vertical="center" wrapText="1"/>
      <protection hidden="1"/>
    </xf>
    <xf numFmtId="168" fontId="2" fillId="3" borderId="22" xfId="0" applyNumberFormat="1" applyFont="1" applyFill="1" applyBorder="1" applyAlignment="1" applyProtection="1">
      <alignment horizontal="left" vertical="center" wrapText="1"/>
      <protection hidden="1"/>
    </xf>
    <xf numFmtId="168" fontId="2" fillId="3" borderId="18" xfId="0" applyNumberFormat="1" applyFont="1" applyFill="1" applyBorder="1" applyAlignment="1" applyProtection="1">
      <alignment horizontal="left" vertical="center" wrapText="1"/>
      <protection hidden="1"/>
    </xf>
    <xf numFmtId="168" fontId="2" fillId="3" borderId="19" xfId="0" applyNumberFormat="1" applyFont="1" applyFill="1" applyBorder="1" applyAlignment="1" applyProtection="1">
      <alignment horizontal="left" vertical="center" wrapText="1"/>
      <protection hidden="1"/>
    </xf>
    <xf numFmtId="168" fontId="2" fillId="3" borderId="15" xfId="0" applyNumberFormat="1" applyFont="1" applyFill="1" applyBorder="1" applyAlignment="1" applyProtection="1">
      <alignment horizontal="left" vertical="center" wrapText="1"/>
      <protection hidden="1"/>
    </xf>
    <xf numFmtId="168" fontId="2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23" xfId="0" applyFont="1" applyBorder="1" applyAlignment="1" applyProtection="1">
      <alignment horizontal="left" vertical="center" wrapText="1" indent="1"/>
      <protection hidden="1"/>
    </xf>
    <xf numFmtId="0" fontId="15" fillId="0" borderId="24" xfId="0" applyFont="1" applyBorder="1" applyAlignment="1" applyProtection="1">
      <alignment horizontal="left" vertical="center" wrapText="1" indent="1"/>
      <protection hidden="1"/>
    </xf>
    <xf numFmtId="0" fontId="20" fillId="0" borderId="0" xfId="0" applyFont="1" applyAlignment="1" applyProtection="1">
      <alignment horizontal="left" vertical="top" wrapTex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left" vertical="center" wrapText="1" indent="1"/>
      <protection hidden="1"/>
    </xf>
    <xf numFmtId="0" fontId="0" fillId="0" borderId="4" xfId="0" applyBorder="1" applyAlignment="1" applyProtection="1">
      <alignment horizontal="left" vertical="center" wrapText="1" indent="1"/>
      <protection hidden="1"/>
    </xf>
    <xf numFmtId="0" fontId="13" fillId="5" borderId="31" xfId="0" applyFont="1" applyFill="1" applyBorder="1" applyAlignment="1" applyProtection="1">
      <alignment horizontal="left" vertical="center" indent="1"/>
      <protection hidden="1"/>
    </xf>
    <xf numFmtId="0" fontId="13" fillId="5" borderId="32" xfId="0" applyFont="1" applyFill="1" applyBorder="1" applyAlignment="1" applyProtection="1">
      <alignment horizontal="left" vertical="center" indent="1"/>
      <protection hidden="1"/>
    </xf>
    <xf numFmtId="0" fontId="1" fillId="5" borderId="17" xfId="0" applyFont="1" applyFill="1" applyBorder="1" applyAlignment="1" applyProtection="1">
      <alignment horizontal="left" vertical="center" indent="1"/>
      <protection hidden="1"/>
    </xf>
    <xf numFmtId="0" fontId="1" fillId="5" borderId="18" xfId="0" applyFont="1" applyFill="1" applyBorder="1" applyAlignment="1" applyProtection="1">
      <alignment horizontal="left" vertical="center" indent="1"/>
      <protection hidden="1"/>
    </xf>
    <xf numFmtId="0" fontId="2" fillId="0" borderId="14" xfId="0" applyFont="1" applyBorder="1" applyAlignment="1" applyProtection="1">
      <alignment horizontal="left" vertical="center" indent="1"/>
      <protection hidden="1"/>
    </xf>
    <xf numFmtId="0" fontId="2" fillId="0" borderId="15" xfId="0" applyFont="1" applyBorder="1" applyAlignment="1" applyProtection="1">
      <alignment horizontal="left" vertical="center" indent="1"/>
      <protection hidden="1"/>
    </xf>
    <xf numFmtId="0" fontId="19" fillId="0" borderId="1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2" fillId="5" borderId="14" xfId="0" applyFont="1" applyFill="1" applyBorder="1" applyAlignment="1" applyProtection="1">
      <alignment horizontal="left" vertical="center" indent="1"/>
      <protection hidden="1"/>
    </xf>
    <xf numFmtId="0" fontId="2" fillId="5" borderId="15" xfId="0" applyFont="1" applyFill="1" applyBorder="1" applyAlignment="1" applyProtection="1">
      <alignment horizontal="left" vertical="center" indent="1"/>
      <protection hidden="1"/>
    </xf>
    <xf numFmtId="0" fontId="7" fillId="0" borderId="14" xfId="0" applyFont="1" applyBorder="1" applyAlignment="1" applyProtection="1">
      <alignment horizontal="left" vertical="center" indent="1"/>
      <protection hidden="1"/>
    </xf>
    <xf numFmtId="0" fontId="7" fillId="0" borderId="15" xfId="0" applyFont="1" applyBorder="1" applyAlignment="1" applyProtection="1">
      <alignment horizontal="left" vertical="center" indent="1"/>
      <protection hidden="1"/>
    </xf>
    <xf numFmtId="0" fontId="13" fillId="0" borderId="15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9FCFD"/>
      <color rgb="FFF8F8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BECE-2C80-4002-A2D3-B671BCB77B02}">
  <dimension ref="B2:I42"/>
  <sheetViews>
    <sheetView showGridLines="0" tabSelected="1" workbookViewId="0">
      <selection activeCell="L26" sqref="L26"/>
    </sheetView>
  </sheetViews>
  <sheetFormatPr baseColWidth="10" defaultColWidth="11.5546875" defaultRowHeight="14.4" x14ac:dyDescent="0.3"/>
  <cols>
    <col min="1" max="1" width="15" style="1" customWidth="1"/>
    <col min="2" max="2" width="10.6640625" style="1" customWidth="1"/>
    <col min="3" max="3" width="9.77734375" style="1" customWidth="1"/>
    <col min="4" max="4" width="10.109375" style="1" customWidth="1"/>
    <col min="5" max="5" width="10.6640625" style="1" customWidth="1"/>
    <col min="6" max="6" width="14.88671875" style="1" customWidth="1"/>
    <col min="7" max="8" width="14.109375" style="1" customWidth="1"/>
    <col min="9" max="9" width="4.77734375" style="1" customWidth="1"/>
    <col min="10" max="16384" width="11.5546875" style="1"/>
  </cols>
  <sheetData>
    <row r="2" spans="2:9" ht="34.950000000000003" customHeight="1" x14ac:dyDescent="0.3">
      <c r="B2" s="39" t="s">
        <v>23</v>
      </c>
      <c r="C2" s="40"/>
      <c r="D2" s="40"/>
      <c r="E2" s="40"/>
      <c r="F2" s="40"/>
      <c r="G2" s="40"/>
      <c r="H2" s="40"/>
      <c r="I2" s="41"/>
    </row>
    <row r="4" spans="2:9" s="2" customFormat="1" ht="19.95" customHeight="1" x14ac:dyDescent="0.3">
      <c r="B4" s="42" t="s">
        <v>19</v>
      </c>
      <c r="C4" s="42"/>
      <c r="D4" s="42"/>
      <c r="E4" s="42"/>
    </row>
    <row r="5" spans="2:9" ht="19.95" customHeight="1" x14ac:dyDescent="0.3">
      <c r="B5" s="46" t="s">
        <v>0</v>
      </c>
      <c r="C5" s="47"/>
      <c r="D5" s="47"/>
      <c r="E5" s="33"/>
    </row>
    <row r="6" spans="2:9" ht="19.95" customHeight="1" x14ac:dyDescent="0.3">
      <c r="B6" s="48" t="s">
        <v>1</v>
      </c>
      <c r="C6" s="49"/>
      <c r="D6" s="49"/>
      <c r="E6" s="34"/>
    </row>
    <row r="7" spans="2:9" ht="19.95" customHeight="1" x14ac:dyDescent="0.3">
      <c r="B7" s="50" t="s">
        <v>4</v>
      </c>
      <c r="C7" s="51"/>
      <c r="D7" s="51"/>
      <c r="E7" s="35" t="str">
        <f>IF(ISERROR(E5/E6)," ",E5/E6)</f>
        <v xml:space="preserve"> </v>
      </c>
    </row>
    <row r="8" spans="2:9" ht="6" customHeight="1" x14ac:dyDescent="0.3"/>
    <row r="9" spans="2:9" ht="22.05" customHeight="1" x14ac:dyDescent="0.3">
      <c r="B9" s="52" t="s">
        <v>3</v>
      </c>
      <c r="C9" s="53"/>
      <c r="D9" s="53"/>
      <c r="E9" s="36" t="str">
        <f>IF(OR(ISBLANK(E5),ISBLANK(E6))," ",IF(QF&lt;=tranche1,taux0,IF(QF&lt;=tranche2,taux1,IF(QF&lt;=tranche3,taux2,IF(QF&lt;=tranche4,taux3,taux4)))))</f>
        <v xml:space="preserve"> </v>
      </c>
    </row>
    <row r="10" spans="2:9" ht="6" customHeight="1" x14ac:dyDescent="0.3"/>
    <row r="11" spans="2:9" ht="19.95" customHeight="1" x14ac:dyDescent="0.3">
      <c r="B11" s="43" t="s">
        <v>2</v>
      </c>
      <c r="C11" s="43"/>
    </row>
    <row r="12" spans="2:9" s="3" customFormat="1" ht="19.95" customHeight="1" x14ac:dyDescent="0.3">
      <c r="B12" s="44" t="s">
        <v>7</v>
      </c>
      <c r="C12" s="45"/>
      <c r="D12" s="45"/>
      <c r="E12" s="11">
        <v>11600</v>
      </c>
      <c r="F12" s="54">
        <v>0</v>
      </c>
      <c r="G12" s="54"/>
      <c r="H12" s="55"/>
    </row>
    <row r="13" spans="2:9" s="3" customFormat="1" ht="19.95" customHeight="1" x14ac:dyDescent="0.3">
      <c r="B13" s="6" t="s">
        <v>5</v>
      </c>
      <c r="C13" s="7">
        <f>E12</f>
        <v>11600</v>
      </c>
      <c r="D13" s="8" t="s">
        <v>6</v>
      </c>
      <c r="E13" s="9">
        <v>29579</v>
      </c>
      <c r="F13" s="58">
        <v>0.14000000000000001</v>
      </c>
      <c r="G13" s="58"/>
      <c r="H13" s="59"/>
    </row>
    <row r="14" spans="2:9" s="3" customFormat="1" ht="19.95" customHeight="1" x14ac:dyDescent="0.3">
      <c r="B14" s="6" t="s">
        <v>5</v>
      </c>
      <c r="C14" s="7">
        <f>E13</f>
        <v>29579</v>
      </c>
      <c r="D14" s="8" t="s">
        <v>6</v>
      </c>
      <c r="E14" s="9">
        <v>84577</v>
      </c>
      <c r="F14" s="58">
        <v>0.3</v>
      </c>
      <c r="G14" s="58"/>
      <c r="H14" s="59"/>
    </row>
    <row r="15" spans="2:9" s="3" customFormat="1" ht="19.95" customHeight="1" x14ac:dyDescent="0.3">
      <c r="B15" s="6" t="s">
        <v>5</v>
      </c>
      <c r="C15" s="7">
        <f>E14</f>
        <v>84577</v>
      </c>
      <c r="D15" s="8" t="s">
        <v>6</v>
      </c>
      <c r="E15" s="9">
        <v>181917</v>
      </c>
      <c r="F15" s="58">
        <v>0.41</v>
      </c>
      <c r="G15" s="58"/>
      <c r="H15" s="59"/>
    </row>
    <row r="16" spans="2:9" s="3" customFormat="1" ht="19.95" customHeight="1" x14ac:dyDescent="0.3">
      <c r="B16" s="37" t="s">
        <v>8</v>
      </c>
      <c r="C16" s="38"/>
      <c r="D16" s="38"/>
      <c r="E16" s="10">
        <f>E15</f>
        <v>181917</v>
      </c>
      <c r="F16" s="56">
        <v>0.45</v>
      </c>
      <c r="G16" s="56"/>
      <c r="H16" s="57"/>
    </row>
    <row r="17" spans="2:8" ht="6" customHeight="1" x14ac:dyDescent="0.3"/>
    <row r="18" spans="2:8" s="5" customFormat="1" ht="30" customHeight="1" x14ac:dyDescent="0.3">
      <c r="B18" s="12"/>
      <c r="C18" s="60" t="s">
        <v>25</v>
      </c>
      <c r="D18" s="61"/>
      <c r="E18" s="61"/>
      <c r="F18" s="61"/>
      <c r="G18" s="61"/>
      <c r="H18" s="13"/>
    </row>
    <row r="19" spans="2:8" s="5" customFormat="1" ht="3" customHeight="1" x14ac:dyDescent="0.3"/>
    <row r="20" spans="2:8" s="5" customFormat="1" ht="30" customHeight="1" x14ac:dyDescent="0.3">
      <c r="C20" s="19"/>
      <c r="D20" s="20"/>
      <c r="E20" s="20"/>
      <c r="F20" s="20"/>
      <c r="G20" s="21" t="s">
        <v>18</v>
      </c>
      <c r="H20" s="22" t="s">
        <v>13</v>
      </c>
    </row>
    <row r="21" spans="2:8" s="5" customFormat="1" ht="19.95" customHeight="1" x14ac:dyDescent="0.3">
      <c r="C21" s="70" t="s">
        <v>15</v>
      </c>
      <c r="D21" s="71"/>
      <c r="E21" s="71"/>
      <c r="F21" s="71"/>
      <c r="G21" s="14">
        <f>H18</f>
        <v>0</v>
      </c>
      <c r="H21" s="15">
        <f>H18</f>
        <v>0</v>
      </c>
    </row>
    <row r="22" spans="2:8" s="5" customFormat="1" ht="19.95" customHeight="1" x14ac:dyDescent="0.3">
      <c r="C22" s="76" t="s">
        <v>9</v>
      </c>
      <c r="D22" s="77"/>
      <c r="E22" s="77"/>
      <c r="F22" s="77"/>
      <c r="G22" s="23">
        <v>0.186</v>
      </c>
      <c r="H22" s="24">
        <f>G22</f>
        <v>0.186</v>
      </c>
    </row>
    <row r="23" spans="2:8" s="5" customFormat="1" ht="19.95" customHeight="1" x14ac:dyDescent="0.3">
      <c r="C23" s="74" t="s">
        <v>14</v>
      </c>
      <c r="D23" s="75"/>
      <c r="E23" s="75"/>
      <c r="F23" s="75"/>
      <c r="G23" s="31">
        <f>ROUND(G21*G22,0)</f>
        <v>0</v>
      </c>
      <c r="H23" s="32">
        <f>ROUND(H21*H22,0)</f>
        <v>0</v>
      </c>
    </row>
    <row r="24" spans="2:8" s="5" customFormat="1" ht="19.95" customHeight="1" x14ac:dyDescent="0.3">
      <c r="C24" s="70" t="s">
        <v>10</v>
      </c>
      <c r="D24" s="78"/>
      <c r="E24" s="78"/>
      <c r="F24" s="78"/>
      <c r="G24" s="14">
        <f>G21*40%</f>
        <v>0</v>
      </c>
      <c r="H24" s="15">
        <v>0</v>
      </c>
    </row>
    <row r="25" spans="2:8" s="5" customFormat="1" ht="19.95" customHeight="1" x14ac:dyDescent="0.3">
      <c r="C25" s="70" t="s">
        <v>11</v>
      </c>
      <c r="D25" s="71"/>
      <c r="E25" s="71"/>
      <c r="F25" s="71"/>
      <c r="G25" s="14">
        <f>G21-G24</f>
        <v>0</v>
      </c>
      <c r="H25" s="15">
        <f>H21-H24</f>
        <v>0</v>
      </c>
    </row>
    <row r="26" spans="2:8" s="5" customFormat="1" ht="19.95" customHeight="1" x14ac:dyDescent="0.3">
      <c r="C26" s="76" t="s">
        <v>16</v>
      </c>
      <c r="D26" s="77"/>
      <c r="E26" s="77"/>
      <c r="F26" s="77"/>
      <c r="G26" s="16" t="str">
        <f>E9</f>
        <v xml:space="preserve"> </v>
      </c>
      <c r="H26" s="17">
        <v>0.128</v>
      </c>
    </row>
    <row r="27" spans="2:8" s="5" customFormat="1" ht="19.95" customHeight="1" x14ac:dyDescent="0.3">
      <c r="C27" s="74" t="s">
        <v>12</v>
      </c>
      <c r="D27" s="75"/>
      <c r="E27" s="75"/>
      <c r="F27" s="75"/>
      <c r="G27" s="31">
        <f>ROUND(IF(ISERROR(G25*G26),0,G25*G26),0)</f>
        <v>0</v>
      </c>
      <c r="H27" s="32">
        <f>ROUND(H25*H26,0)</f>
        <v>0</v>
      </c>
    </row>
    <row r="28" spans="2:8" s="5" customFormat="1" ht="19.95" customHeight="1" x14ac:dyDescent="0.3">
      <c r="C28" s="72" t="s">
        <v>17</v>
      </c>
      <c r="D28" s="73"/>
      <c r="E28" s="73"/>
      <c r="F28" s="73"/>
      <c r="G28" s="14">
        <f>G21*6.8%</f>
        <v>0</v>
      </c>
      <c r="H28" s="15">
        <v>0</v>
      </c>
    </row>
    <row r="29" spans="2:8" s="5" customFormat="1" ht="19.95" customHeight="1" x14ac:dyDescent="0.3">
      <c r="C29" s="70" t="s">
        <v>24</v>
      </c>
      <c r="D29" s="71"/>
      <c r="E29" s="71"/>
      <c r="F29" s="71"/>
      <c r="G29" s="14">
        <f>ROUND(IF(ISERROR(-(G28*G26)),0,-(G28*G26)),0)</f>
        <v>0</v>
      </c>
      <c r="H29" s="15">
        <v>0</v>
      </c>
    </row>
    <row r="30" spans="2:8" s="4" customFormat="1" ht="22.05" customHeight="1" x14ac:dyDescent="0.3">
      <c r="C30" s="68" t="s">
        <v>21</v>
      </c>
      <c r="D30" s="69"/>
      <c r="E30" s="69"/>
      <c r="F30" s="69"/>
      <c r="G30" s="29">
        <f>G23+G27+G29</f>
        <v>0</v>
      </c>
      <c r="H30" s="30">
        <f>H23+H27+H29</f>
        <v>0</v>
      </c>
    </row>
    <row r="31" spans="2:8" s="4" customFormat="1" ht="3" customHeight="1" x14ac:dyDescent="0.3"/>
    <row r="32" spans="2:8" ht="30" customHeight="1" x14ac:dyDescent="0.3">
      <c r="C32" s="64" t="s">
        <v>22</v>
      </c>
      <c r="D32" s="65"/>
      <c r="E32" s="65"/>
      <c r="F32" s="65"/>
      <c r="G32" s="25">
        <v>300</v>
      </c>
      <c r="H32" s="26">
        <v>300</v>
      </c>
    </row>
    <row r="33" spans="3:8" ht="3" customHeight="1" x14ac:dyDescent="0.3"/>
    <row r="34" spans="3:8" ht="22.05" customHeight="1" x14ac:dyDescent="0.3">
      <c r="C34" s="66" t="s">
        <v>20</v>
      </c>
      <c r="D34" s="67"/>
      <c r="E34" s="67"/>
      <c r="F34" s="67"/>
      <c r="G34" s="27">
        <f>G30-G32</f>
        <v>-300</v>
      </c>
      <c r="H34" s="28">
        <f>H30-H32</f>
        <v>-300</v>
      </c>
    </row>
    <row r="35" spans="3:8" ht="14.4" customHeight="1" x14ac:dyDescent="0.3">
      <c r="C35" s="18"/>
      <c r="D35" s="18"/>
      <c r="E35" s="18"/>
      <c r="F35" s="18"/>
      <c r="G35" s="18"/>
      <c r="H35" s="18"/>
    </row>
    <row r="36" spans="3:8" ht="34.950000000000003" customHeight="1" x14ac:dyDescent="0.3">
      <c r="C36" s="62" t="s">
        <v>26</v>
      </c>
      <c r="D36" s="63"/>
      <c r="E36" s="63"/>
      <c r="F36" s="63"/>
      <c r="G36" s="63"/>
      <c r="H36" s="63"/>
    </row>
    <row r="37" spans="3:8" ht="45" customHeight="1" x14ac:dyDescent="0.3">
      <c r="C37" s="62" t="s">
        <v>27</v>
      </c>
      <c r="D37" s="63"/>
      <c r="E37" s="63"/>
      <c r="F37" s="63"/>
      <c r="G37" s="63"/>
      <c r="H37" s="63"/>
    </row>
    <row r="38" spans="3:8" x14ac:dyDescent="0.3">
      <c r="C38" s="18"/>
      <c r="D38" s="18"/>
      <c r="E38" s="18"/>
      <c r="F38" s="18"/>
      <c r="G38" s="18"/>
      <c r="H38" s="18"/>
    </row>
    <row r="39" spans="3:8" x14ac:dyDescent="0.3">
      <c r="C39" s="18"/>
      <c r="D39" s="18"/>
      <c r="E39" s="18"/>
      <c r="F39" s="18"/>
      <c r="G39" s="18"/>
      <c r="H39" s="18"/>
    </row>
    <row r="40" spans="3:8" x14ac:dyDescent="0.3">
      <c r="C40" s="18"/>
      <c r="D40" s="18"/>
      <c r="E40" s="18"/>
      <c r="F40" s="18"/>
      <c r="G40" s="18"/>
      <c r="H40" s="18"/>
    </row>
    <row r="41" spans="3:8" x14ac:dyDescent="0.3">
      <c r="C41" s="18"/>
      <c r="D41" s="18"/>
      <c r="E41" s="18"/>
      <c r="F41" s="18"/>
      <c r="G41" s="18"/>
      <c r="H41" s="18"/>
    </row>
    <row r="42" spans="3:8" x14ac:dyDescent="0.3">
      <c r="C42" s="18"/>
      <c r="D42" s="18"/>
      <c r="E42" s="18"/>
      <c r="F42" s="18"/>
      <c r="G42" s="18"/>
      <c r="H42" s="18"/>
    </row>
  </sheetData>
  <sheetProtection algorithmName="SHA-512" hashValue="PYdxa921qW+Dcy8mjSzKjhHtxu0gvKz6HwrktZuPXjm8bM+D6m2SgMtM+OQljoH0sxbf6rk484gpvWxilNb4BA==" saltValue="GNnNTRkY6U97Npd+0ONUwg==" spinCount="100000" sheet="1" formatCells="0" formatColumns="0" formatRows="0" insertColumns="0" insertRows="0" insertHyperlinks="0" deleteColumns="0" deleteRows="0" sort="0" autoFilter="0" pivotTables="0"/>
  <mergeCells count="29">
    <mergeCell ref="C18:G18"/>
    <mergeCell ref="C36:H36"/>
    <mergeCell ref="C37:H37"/>
    <mergeCell ref="C32:F32"/>
    <mergeCell ref="C34:F34"/>
    <mergeCell ref="C30:F30"/>
    <mergeCell ref="C29:F29"/>
    <mergeCell ref="C28:F28"/>
    <mergeCell ref="C27:F27"/>
    <mergeCell ref="C26:F26"/>
    <mergeCell ref="C25:F25"/>
    <mergeCell ref="C23:F23"/>
    <mergeCell ref="C22:F22"/>
    <mergeCell ref="C21:F21"/>
    <mergeCell ref="C24:F24"/>
    <mergeCell ref="B16:D16"/>
    <mergeCell ref="B2:I2"/>
    <mergeCell ref="B4:E4"/>
    <mergeCell ref="B11:C11"/>
    <mergeCell ref="B12:D12"/>
    <mergeCell ref="B5:D5"/>
    <mergeCell ref="B6:D6"/>
    <mergeCell ref="B7:D7"/>
    <mergeCell ref="B9:D9"/>
    <mergeCell ref="F12:H12"/>
    <mergeCell ref="F16:H16"/>
    <mergeCell ref="F15:H15"/>
    <mergeCell ref="F14:H14"/>
    <mergeCell ref="F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Feuil1</vt:lpstr>
      <vt:lpstr>QF</vt:lpstr>
      <vt:lpstr>taux0</vt:lpstr>
      <vt:lpstr>taux1</vt:lpstr>
      <vt:lpstr>taux2</vt:lpstr>
      <vt:lpstr>taux3</vt:lpstr>
      <vt:lpstr>taux4</vt:lpstr>
      <vt:lpstr>tranche1</vt:lpstr>
      <vt:lpstr>tranche2</vt:lpstr>
      <vt:lpstr>tranche3</vt:lpstr>
      <vt:lpstr>tranche4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BERGARA</dc:creator>
  <cp:lastModifiedBy>J. BERGARA</cp:lastModifiedBy>
  <dcterms:created xsi:type="dcterms:W3CDTF">2019-02-15T13:24:24Z</dcterms:created>
  <dcterms:modified xsi:type="dcterms:W3CDTF">2026-04-02T14:52:22Z</dcterms:modified>
</cp:coreProperties>
</file>